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ZBIORCZE ZESTAWIENIE KOSZTÓW" sheetId="1" state="visible" r:id="rId2"/>
    <sheet name="1 Przebudowa drogi gminnej ul. 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<sst xmlns="http://schemas.openxmlformats.org/spreadsheetml/2006/main" count="315" uniqueCount="193">
  <si>
    <t xml:space="preserve">Przebudowa drogi gminnej ul. Kniaziewicza w km 0+008 do 0+225 w  miejscowości Myślenice, gmina Myślenice, powiat Myślenicki</t>
  </si>
  <si>
    <t xml:space="preserve">Wykonawca:</t>
  </si>
  <si>
    <t xml:space="preserve">Data:</t>
  </si>
  <si>
    <t xml:space="preserve">Lp</t>
  </si>
  <si>
    <t xml:space="preserve">Kod branży</t>
  </si>
  <si>
    <t xml:space="preserve">Oznaczenie arkusza</t>
  </si>
  <si>
    <t xml:space="preserve">Nazwa elementu</t>
  </si>
  <si>
    <t xml:space="preserve">Wartość</t>
  </si>
  <si>
    <t xml:space="preserve">Oszczędności netto</t>
  </si>
  <si>
    <t xml:space="preserve">Komentarz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</si>
  <si>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</si>
  <si>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</si>
  <si>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</si>
  <si>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</si>
  <si>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</si>
  <si>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</si>
  <si>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</si>
  <si>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</si>
  <si>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 </t>
  </si>
  <si>
    <t xml:space="preserve">Kosztorys </t>
  </si>
  <si>
    <t xml:space="preserve">ELEMENT 1</t>
  </si>
  <si>
    <t xml:space="preserve">ROBOTY ROZBIÓRKOWE I PRZYGOTOWAWCZE</t>
  </si>
  <si>
    <t xml:space="preserve">ELEMENT 2</t>
  </si>
  <si>
    <t xml:space="preserve">CHODNIK</t>
  </si>
  <si>
    <t xml:space="preserve">ELEMENT 3</t>
  </si>
  <si>
    <t xml:space="preserve">JEZDNIA</t>
  </si>
  <si>
    <t xml:space="preserve">ELEMENT 4</t>
  </si>
  <si>
    <t xml:space="preserve">OZNAKOWANIE, OZNAKOWANIA AKTYWNEGO PRZEJŚCIA, BUDOWA RADARU</t>
  </si>
  <si>
    <t xml:space="preserve">ELEMENT 5</t>
  </si>
  <si>
    <t xml:space="preserve">ROBOTY INSTALACJI ELEKTRYCZNEJ DOT. DEDYKOWANEGO OŚWIETLENIA PRZEJŚCIA DLA PIESZYCH, KANAŁ TECHNOLOGICZNY</t>
  </si>
  <si>
    <t xml:space="preserve">Dane wyjściowe</t>
  </si>
  <si>
    <t xml:space="preserve">KOSZTORYS OFERTOWY</t>
  </si>
  <si>
    <t xml:space="preserve">Odniesienie do dokumentacji przetargowej</t>
  </si>
  <si>
    <t xml:space="preserve">Podstawa</t>
  </si>
  <si>
    <t xml:space="preserve">Opis robót</t>
  </si>
  <si>
    <t xml:space="preserve">Jednostka</t>
  </si>
  <si>
    <t xml:space="preserve">Szacowany obmiar projektanta</t>
  </si>
  <si>
    <t xml:space="preserve">Obmiar zweryfikowany przez wykonawcę</t>
  </si>
  <si>
    <t xml:space="preserve">Krotność</t>
  </si>
  <si>
    <t xml:space="preserve">Cena jednostkowa netto</t>
  </si>
  <si>
    <t xml:space="preserve">Uwagi</t>
  </si>
  <si>
    <t xml:space="preserve">9</t>
  </si>
  <si>
    <t xml:space="preserve">10</t>
  </si>
  <si>
    <t xml:space="preserve">11</t>
  </si>
  <si>
    <t xml:space="preserve">Kosztorys</t>
  </si>
  <si>
    <t xml:space="preserve">Element</t>
  </si>
  <si>
    <t xml:space="preserve">  1</t>
  </si>
  <si>
    <t xml:space="preserve">KNNR 1/111/2</t>
  </si>
  <si>
    <t xml:space="preserve">Roboty pomiarowe przy liniowych robotach ziemnych, trasa dróg w terenie pagórkowatym lub górskim</t>
  </si>
  <si>
    <t xml:space="preserve">km</t>
  </si>
  <si>
    <t xml:space="preserve">  2</t>
  </si>
  <si>
    <t xml:space="preserve">D.01.02.04</t>
  </si>
  <si>
    <t xml:space="preserve">KNNR 6/806/4</t>
  </si>
  <si>
    <t xml:space="preserve">Rozebranie krawężników betonowych i kamiennych, krawężniki kamienne 20x35·cm na podsypce cementowo-piaskowej -  ROZBIÓRKA KRAWĘŻNIKÓW  20x30 cm ORAZ 15x30 NA ŁAWIE BETONOWEJ PRZY KRAWĘDZI JEZDNI WRAZ Z WYWOZEM DO 15 KM</t>
  </si>
  <si>
    <t xml:space="preserve">m</t>
  </si>
  <si>
    <t xml:space="preserve">  3</t>
  </si>
  <si>
    <t xml:space="preserve">KNNR 6/805/6</t>
  </si>
  <si>
    <t xml:space="preserve">Rozebranie nawierzchni i chodników z płyt betonowych, chodniki, na podsypce piaskowej, płyty 50x50x7·cm WRAZ Z WYWOZEM DO 15 KM</t>
  </si>
  <si>
    <t xml:space="preserve">m2</t>
  </si>
  <si>
    <t xml:space="preserve">  4</t>
  </si>
  <si>
    <t xml:space="preserve">KNNR 6/803/1</t>
  </si>
  <si>
    <t xml:space="preserve">Rozebranie nawierzchni z kostki kamiennej i klinkieru drogowego, kostka nieregularna na podsypce piaskowej, ręcznie ROZBIÓRKA NAWIERZCHNI Z BETONOWEJ KOSTKI BRUKOWEJ WRAZ Z WYWOZEM DO 15 KM</t>
  </si>
  <si>
    <t xml:space="preserve">  5</t>
  </si>
  <si>
    <t xml:space="preserve">KNNR 6/806/8</t>
  </si>
  <si>
    <t xml:space="preserve">Rozebranie obrzeży trawnikowych 8x30·cm na ŁAWIE Z KRUSZYWA WRAZ Z WYWOZEM DO 15 KM</t>
  </si>
  <si>
    <t xml:space="preserve">  6</t>
  </si>
  <si>
    <t xml:space="preserve">KNNR 6/802/4</t>
  </si>
  <si>
    <t xml:space="preserve">Rozebranie nawierzchni, masy mineralno-bitumiczne, mechanicznie WRAZ Z WYWOZEM DO 15 KM</t>
  </si>
  <si>
    <t xml:space="preserve">  7</t>
  </si>
  <si>
    <t xml:space="preserve">KNNR 6/802/6</t>
  </si>
  <si>
    <t xml:space="preserve">Rozebranie nawierzchni, nawierzchnia z betonu grubość 15·cm, mechanicznie WRAZ Z WYWOZEM DO 15 KM</t>
  </si>
  <si>
    <t xml:space="preserve">  8</t>
  </si>
  <si>
    <t xml:space="preserve">D-05.03.11.30</t>
  </si>
  <si>
    <t xml:space="preserve">SEK 601/104/10 (1)</t>
  </si>
  <si>
    <t xml:space="preserve">Frezowanie nawierzchni asfaltowych na zimno przy użyciu frezarki z odwiezieniem kory asfaltowej na place składowe, frezowanie na głębokości 10·cm, samochód 5,0-10,0·t  Z ODWOZEM NA ODLEGŁOŚĆ DO 15 km W MIEJSCE WSKAZANE PRZEZ ZAMAWIAJĄCEGO (ścier jest własnością Zamawiającego)</t>
  </si>
  <si>
    <t xml:space="preserve">  9</t>
  </si>
  <si>
    <t xml:space="preserve">D-03.06.01</t>
  </si>
  <si>
    <t xml:space="preserve"># Kalkulacja indywidualna</t>
  </si>
  <si>
    <t xml:space="preserve">Regulacja wysokościowa włazów studni kanalizacyjnych</t>
  </si>
  <si>
    <t xml:space="preserve">szt</t>
  </si>
  <si>
    <t xml:space="preserve">  10</t>
  </si>
  <si>
    <t xml:space="preserve">Regulacja wysokościowa włazów studni teletechnicznych</t>
  </si>
  <si>
    <t xml:space="preserve">  11</t>
  </si>
  <si>
    <t xml:space="preserve">Regulacja wysokościowa wpustów ulicznych</t>
  </si>
  <si>
    <t xml:space="preserve">  12</t>
  </si>
  <si>
    <t xml:space="preserve">KNNR 5/721/1</t>
  </si>
  <si>
    <t xml:space="preserve">Cięcie nawierzchni mechanicznie, z mas mineralno-asfaltowych, głębokość 5·cm</t>
  </si>
  <si>
    <t xml:space="preserve">  13</t>
  </si>
  <si>
    <t xml:space="preserve">D-01.02.02, D-02.00.00</t>
  </si>
  <si>
    <t xml:space="preserve">KNNR 1/202/6</t>
  </si>
  <si>
    <t xml:space="preserve">Roboty ziemne wykonywane koparkami podsiębiernymi, z transportem urobku samochodami samowyładowczymi na odległość do 15·km, koparka 0,40 m3, kategoria  gruntu III-IV WYKOP NA GŁĘBOKOŚĆ 0,25 – 0,40 m</t>
  </si>
  <si>
    <t xml:space="preserve">m3</t>
  </si>
  <si>
    <t xml:space="preserve">  14</t>
  </si>
  <si>
    <t xml:space="preserve">D-04.01.01.31</t>
  </si>
  <si>
    <t xml:space="preserve">KNNR 6/103/3 (1)</t>
  </si>
  <si>
    <t xml:space="preserve">Profilowanie i zagęszczanie podłoża pod warstwy konstrukcyjne nawierzchni, wykonywane mechanicznie, kategoria gruntu II-VI, walec wibracyjny</t>
  </si>
  <si>
    <t xml:space="preserve">  15</t>
  </si>
  <si>
    <t xml:space="preserve">D-04.04.02</t>
  </si>
  <si>
    <t xml:space="preserve">KNNR 6/113/6</t>
  </si>
  <si>
    <t xml:space="preserve">Podbudowy z kruszyw łamanych, warstwa górna, po zagęszczeniu 25·cm  W-WA GÓRNA  25cm</t>
  </si>
  <si>
    <t xml:space="preserve">  16</t>
  </si>
  <si>
    <t xml:space="preserve">KNNR 6/113/1</t>
  </si>
  <si>
    <t xml:space="preserve">Podbudowy z kruszyw łamanych, warstwa dolna, po zagęszczeniu 15·cm – ZJAZDY</t>
  </si>
  <si>
    <t xml:space="preserve">  17</t>
  </si>
  <si>
    <t xml:space="preserve">D-08.03.01</t>
  </si>
  <si>
    <t xml:space="preserve">KNNR 6/404/5</t>
  </si>
  <si>
    <t xml:space="preserve">Obrzeża betonowe, 30x8·cm, podsypka cementowo-piaskowa, wypełnienie spoin zaprawą cementową NA ŁAWIE Z BETONU C16/20 (w ilości 0,045m3/mb)</t>
  </si>
  <si>
    <t xml:space="preserve">  18</t>
  </si>
  <si>
    <t xml:space="preserve">D-08.01.01.10</t>
  </si>
  <si>
    <t xml:space="preserve">KNNR 6/403/4</t>
  </si>
  <si>
    <t xml:space="preserve">Krawężniki wraz z wykonaniem ław, betonowe wystające 20x30·cm, ława betonowa, podsypka cementowo-piaskowa WRAZ Z WYKONANIEM ŁAWY BETONOWEJ Z OPOREM C16/20 (w ilości 0,090m3/mb)</t>
  </si>
  <si>
    <t xml:space="preserve">  19</t>
  </si>
  <si>
    <t xml:space="preserve">D-05.03.05A</t>
  </si>
  <si>
    <t xml:space="preserve">KNNR 6/607/4</t>
  </si>
  <si>
    <t xml:space="preserve">Ścieki uliczne z klinkieru drogowego, płaskie na podsypce cementowo-piaskowej, 2 rzędy klinkieru na płask Z KOSTKI BRUKOWEJ 8 cm NA PODSYPCE CEMENTOWO - PIASKOWEJ I ŁAWIE Z BETONU C16/20 o GR. 20 cm (w ilości 0,040m3/mb)</t>
  </si>
  <si>
    <t xml:space="preserve">  20</t>
  </si>
  <si>
    <t xml:space="preserve">Palisada prefabrykowana o wym. 12x18x100 cm na ławie betonowej C20/25 (w ilości 0,10m3/mb)</t>
  </si>
  <si>
    <t xml:space="preserve">  21</t>
  </si>
  <si>
    <t xml:space="preserve">05.03.23a</t>
  </si>
  <si>
    <t xml:space="preserve">KNNR 6/502/1 (1)</t>
  </si>
  <si>
    <t xml:space="preserve">Chodniki z kostki brukowej betonowej, grubość 6·cm, podsypka piaskowa z wypełnieniem spoin piaskiem, kostka szara – CHODNIKI</t>
  </si>
  <si>
    <t xml:space="preserve">  22</t>
  </si>
  <si>
    <t xml:space="preserve">KNNR 6/502/3 (2)</t>
  </si>
  <si>
    <t xml:space="preserve">Chodniki z kostki brukowej betonowej, grubość 8·cm, podsypka cementowo-piaskowa z wypełnieniem spoin piaskiem, kostka kolorowa - ZJAZDY</t>
  </si>
  <si>
    <t xml:space="preserve">  23</t>
  </si>
  <si>
    <t xml:space="preserve">Roboty ziemne wykonywane koparkami podsiębiernymi, z transportem urobku samochodami samowyładowczymi na odległość do 15·km, koparka 0,40 m3, kategoria  gruntu III-IV WYKOPY NA GŁ. 0,60 m POD KONSTRUKCJE JEZDNI</t>
  </si>
  <si>
    <t xml:space="preserve">  24</t>
  </si>
  <si>
    <t xml:space="preserve">KNNR 6/103/3 (2)</t>
  </si>
  <si>
    <t xml:space="preserve">Profilowanie i zagęszczanie podłoża pod warstwy konstrukcyjne nawierzchni, wykonywane mechanicznie, kategoria gruntu II-VI, walec statyczny</t>
  </si>
  <si>
    <t xml:space="preserve">  25</t>
  </si>
  <si>
    <t xml:space="preserve">PODBUDOWA POMOCNICZA Z KRUSZYWA STABILIZOWANEGO SPOIWEM HYDRAULICZNYM GRUBOŚCI 30 cm</t>
  </si>
  <si>
    <t xml:space="preserve">  26</t>
  </si>
  <si>
    <t xml:space="preserve">Podbudowy z kruszyw łamanych, warstwa górna, po zagęszczeniu 25·cm GR. W-WY 25 cm</t>
  </si>
  <si>
    <t xml:space="preserve">  27</t>
  </si>
  <si>
    <t xml:space="preserve">KNNR 1/609/1</t>
  </si>
  <si>
    <t xml:space="preserve">Drenaż rurowy jednorzędowy w uprzednio przygotowanej obsypce w wykopie suchym, sączki DRENARSKIE, średnice nominalne 100·mm W GEOWŁÓKNINIE Z ZASYPKĄ KRUSZYWA FILTRACYJNEGO NA PEŁNĄ WYSOKOŚĆ</t>
  </si>
  <si>
    <t xml:space="preserve">  28</t>
  </si>
  <si>
    <t xml:space="preserve">D-04.03.01.10</t>
  </si>
  <si>
    <t xml:space="preserve">KNNR 6/1005/6</t>
  </si>
  <si>
    <t xml:space="preserve">Oczyszczenie nawierzchni drogowych, mechanicznie, nawierzchnia z bitumu</t>
  </si>
  <si>
    <t xml:space="preserve">  29</t>
  </si>
  <si>
    <t xml:space="preserve">D-04.03.01.22</t>
  </si>
  <si>
    <t xml:space="preserve">KNNR 6/1005/7</t>
  </si>
  <si>
    <t xml:space="preserve">Skropienie nawierzchni emulsją asfaltową pod warstwę ścieralną, wiążącą i podbudowę. ANALOGIA</t>
  </si>
  <si>
    <t xml:space="preserve">  30</t>
  </si>
  <si>
    <t xml:space="preserve">D-04.07.01.10</t>
  </si>
  <si>
    <t xml:space="preserve">KNNR 6/110/2 (2)</t>
  </si>
  <si>
    <t xml:space="preserve">Podbudowy z mieszanek mineralno-bitumicznych, podbudowa asfaltowa, warstwa po zagęszczeniu 7·cm, grysowo-żwirowa (standard II), samochód 5-10·t MASA ASFALTOWA GRYSOWA GR. 7cm wraz z transportem masy z wytwórni</t>
  </si>
  <si>
    <t xml:space="preserve">  31</t>
  </si>
  <si>
    <t xml:space="preserve">KNNR 6/308/2 (2)</t>
  </si>
  <si>
    <t xml:space="preserve">Nawierzchnie z mieszanek mineralno-bitumicznych (warstwa wiążąca), mieszanka asfaltowa, grubość po zagęszczeniu 5·cm, masa grysowa, samochód 5-10·t wraz z transportem masy z wytwórni</t>
  </si>
  <si>
    <t xml:space="preserve">  32</t>
  </si>
  <si>
    <t xml:space="preserve">D-05.03.05</t>
  </si>
  <si>
    <t xml:space="preserve">KNNR 6/309/2 (2)</t>
  </si>
  <si>
    <t xml:space="preserve">Nawierzchnie z mieszanek mineralno-bitumicznych (warstwa ścieralna), mieszanka asfaltowa, grubość po zagęszczeniu 4·cm, masa grysowa, samochód 5-10·t  wraz z transportem masy z wytwórni</t>
  </si>
  <si>
    <t xml:space="preserve">  33</t>
  </si>
  <si>
    <t xml:space="preserve">D-07.02.01.40</t>
  </si>
  <si>
    <t xml:space="preserve">KNR 231/702/2</t>
  </si>
  <si>
    <t xml:space="preserve">Słupki do znaków drogowych, z rur stalowych, Fi·70·mm Z ZABETONOWANIEM</t>
  </si>
  <si>
    <t xml:space="preserve">  34</t>
  </si>
  <si>
    <t xml:space="preserve">KNR 231/703/1</t>
  </si>
  <si>
    <t xml:space="preserve">Tarcza znaku i przymocowanie tablic znaków drogowych, znaki zakazu, nakazu, ostrzegawcze, informacyjne, powierzchnia do 0,3·m2 TYP MAŁY FOLIA ODBLASKOWA I GENERACJI</t>
  </si>
  <si>
    <t xml:space="preserve">  35</t>
  </si>
  <si>
    <t xml:space="preserve">D-07.03.01.00</t>
  </si>
  <si>
    <t xml:space="preserve">ZNAK D-6 AKTYWNY WRAZ Z ZASILANIEM (Z INSTALACJĄ)</t>
  </si>
  <si>
    <t xml:space="preserve">  36</t>
  </si>
  <si>
    <t xml:space="preserve">TABLICZKI DO ZNAKÓW</t>
  </si>
  <si>
    <t xml:space="preserve">  37</t>
  </si>
  <si>
    <t xml:space="preserve">LUSTRO DROGOWE O ŚREDNICY 700 mm</t>
  </si>
  <si>
    <t xml:space="preserve">  38</t>
  </si>
  <si>
    <t xml:space="preserve">ZNAK DROGOWY U-5B (PYLON)</t>
  </si>
  <si>
    <t xml:space="preserve">  39</t>
  </si>
  <si>
    <t xml:space="preserve">ZNAK DROGOWY P-20 NA NIEBIESKIM TLE</t>
  </si>
  <si>
    <t xml:space="preserve">  40</t>
  </si>
  <si>
    <t xml:space="preserve">D-07.01.01.00</t>
  </si>
  <si>
    <t xml:space="preserve">KNR 231/706/2</t>
  </si>
  <si>
    <t xml:space="preserve">Oznakowanie poziome jezdni farbą chlorokauczukową grubwarstwową, linie segregacyjne i krawędziowe ciągłe malowane mechanicznie</t>
  </si>
  <si>
    <t xml:space="preserve">  41</t>
  </si>
  <si>
    <t xml:space="preserve">BUDOWA RADARU Z TABLICĄ AKTYWNYM INFORMUJĄCY O PRĘDKOŚCI RUCHU POJAZDU</t>
  </si>
  <si>
    <t xml:space="preserve">  42</t>
  </si>
  <si>
    <t xml:space="preserve">SŁUPY OŚWIETLENIOWE KMP (FUNDAMENT, MASZT, WYSIĘGNIK, OPRAWA-KMP) POZYCJA SCALONA</t>
  </si>
  <si>
    <t xml:space="preserve">  43</t>
  </si>
  <si>
    <t xml:space="preserve">PRZESTAWIENIE SŁUPA ELEKTRYCZNEGO</t>
  </si>
  <si>
    <t xml:space="preserve">  44</t>
  </si>
  <si>
    <t xml:space="preserve">KABLE ZASILAJĄCE YAKXS 5X35 mm2 (+RADAR)</t>
  </si>
  <si>
    <t xml:space="preserve">  45</t>
  </si>
  <si>
    <t xml:space="preserve">RURA OSŁONOWA SRS 110mm</t>
  </si>
  <si>
    <t xml:space="preserve">  46</t>
  </si>
  <si>
    <t xml:space="preserve">PRZESTAWIENIE SŁUPA ELEKTRYCZNEGO ŻELBET. FI 30 cm</t>
  </si>
  <si>
    <t xml:space="preserve">  47</t>
  </si>
  <si>
    <t xml:space="preserve">BUDOWA KANAŁU TECHNOLOGICZNEGO</t>
  </si>
  <si>
    <t xml:space="preserve">  48</t>
  </si>
  <si>
    <t xml:space="preserve">STUDNIE TELETECHNICZNE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</si>
</sst>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#,###,###,##0.00####"/>
  </numFmts>
  <fonts count="15">
    <font>
      <sz val="10"/>
      <name val="Arial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0.5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9"/>
      <color rgb="FF000000"/>
      <name val="Arial"/>
      <family val="2"/>
      <charset val="1"/>
    </font>
    <font>
      <sz val="9"/>
      <name val="Arial"/>
      <family val="2"/>
      <charset val="1"/>
    </font>
    <font>
      <sz val="9.5"/>
      <color rgb="FF000000"/>
      <name val="Arial"/>
      <family val="2"/>
      <charset val="1"/>
    </font>
    <font>
      <b val="true"/>
      <sz val="9.5"/>
      <color rgb="FF000000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sz val="8.5"/>
      <color rgb="FF000000"/>
      <name val="Arial"/>
      <family val="2"/>
      <charset val="1"/>
    </font>
    <font>
      <sz val="8.5"/>
      <name val="Arial"/>
      <family val="2"/>
      <charset val="1"/>
    </font>
    <font>
      <i val="true"/>
      <sz val="8"/>
      <color rgb="FF000000"/>
      <name val="Arial"/>
      <family val="2"/>
      <charset val="1"/>
    </font>
    <font>
      <b val="true"/>
      <sz val="9"/>
      <color rgb="FF000000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D0605D"/>
        <bgColor rgb="FFFF6600"/>
      </patternFill>
    </fill>
    <fill>
      <patternFill patternType="solid">
        <fgColor rgb="FFFFFFCC"/>
        <bgColor rgb="FFFFFFFF"/>
      </patternFill>
    </fill>
    <fill>
      <patternFill patternType="solid">
        <fgColor rgb="FFCCCCCC"/>
        <bgColor rgb="FFCCCCFF"/>
      </patternFill>
    </fill>
    <fill>
      <patternFill patternType="solid">
        <fgColor rgb="FFF09CB8"/>
        <bgColor rgb="FFCC99FF"/>
      </patternFill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1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6" fillId="3" borderId="1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2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4" borderId="2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9" fillId="4" borderId="2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9" fillId="4" borderId="2" xfId="2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4" borderId="2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5" borderId="2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6" fillId="5" borderId="2" xfId="2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5" borderId="2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2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6" fillId="0" borderId="2" xfId="2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10" fillId="2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3" borderId="1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1" fillId="0" borderId="2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3" fillId="0" borderId="2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4" borderId="2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4" borderId="2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0" fillId="4" borderId="2" xfId="2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14" fillId="5" borderId="2" xfId="2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4" fillId="5" borderId="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4" fillId="5" borderId="2" xfId="2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1" fillId="6" borderId="2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13" fillId="6" borderId="2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1" fillId="6" borderId="2" xfId="2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11" fillId="3" borderId="2" xfId="2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1" fillId="3" borderId="2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1" fillId="6" borderId="2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D0605D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09CB8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7" activeCellId="0" sqref="D7"/>
    </sheetView>
  </sheetViews>
  <sheetFormatPr defaultRowHeight="12.8" zeroHeight="false" outlineLevelRow="1" outlineLevelCol="1"/>
  <cols>
    <col collapsed="false" customWidth="true" hidden="false" outlineLevel="0" max="2" min="1" style="0" width="10.99"/>
    <col collapsed="false" customWidth="true" hidden="false" outlineLevel="0" max="3" min="3" style="0" width="16"/>
    <col collapsed="false" customWidth="true" hidden="false" outlineLevel="0" max="4" min="4" style="0" width="42"/>
    <col collapsed="false" customWidth="true" hidden="false" outlineLevel="0" max="5" min="5" style="0" width="14.01"/>
    <col collapsed="false" customWidth="true" hidden="false" outlineLevel="1" max="8" min="6" style="0" width="14.01"/>
    <col collapsed="false" customWidth="true" hidden="false" outlineLevel="0" max="1020" min="9" style="0" width="8.52"/>
    <col collapsed="false" customWidth="false" hidden="false" outlineLevel="0" max="1025" min="1021" style="0" width="11.52"/>
  </cols>
  <sheetData>
    <row r="1" customFormat="false" ht="17.2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</row>
    <row r="2" customFormat="false" ht="28.5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</row>
    <row r="3" customFormat="false" ht="12.8" hidden="false" customHeight="true" outlineLevel="0" collapsed="false">
      <c r="A3" s="2" t="s">
        <v>2</v>
      </c>
      <c r="B3" s="2"/>
      <c r="C3" s="2"/>
      <c r="D3" s="2"/>
      <c r="E3" s="2"/>
      <c r="F3" s="2"/>
      <c r="G3" s="2"/>
      <c r="H3" s="2"/>
    </row>
    <row r="4" customFormat="false" ht="12.8" hidden="false" customHeight="false" outlineLevel="0" collapsed="false">
      <c r="A4" s="3"/>
      <c r="B4" s="3"/>
      <c r="C4" s="3"/>
      <c r="D4" s="3"/>
      <c r="E4" s="3"/>
      <c r="F4" s="3"/>
      <c r="G4" s="3"/>
      <c r="H4" s="3"/>
    </row>
    <row r="5" customFormat="false" ht="32.25" hidden="false" customHeight="true" outlineLevel="0" collapsed="false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8</v>
      </c>
      <c r="H5" s="4" t="s">
        <v>9</v>
      </c>
    </row>
    <row r="6" customFormat="false" ht="12.8" hidden="false" customHeight="false" outlineLevel="0" collapsed="false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customFormat="false" ht="36.75" hidden="false" customHeight="true" outlineLevel="0" collapsed="false">
      <c r="A7" s="5" t="s">
        <v>10</v>
      </c>
      <c r="B7" s="5" t="s">
        <v>18</v>
      </c>
      <c r="C7" s="6" t="s">
        <v>19</v>
      </c>
      <c r="D7" s="6" t="s">
        <v>0</v>
      </c>
      <c r="E7" s="7" t="n">
        <f aca="false">'1 Przebudowa drogi gminnej ul. '!J8</f>
        <v>0</v>
      </c>
      <c r="F7" s="8"/>
      <c r="G7" s="8"/>
      <c r="H7" s="8"/>
    </row>
    <row r="8" customFormat="false" ht="12.8" hidden="false" customHeight="false" outlineLevel="1" collapsed="false">
      <c r="A8" s="9" t="s">
        <v>11</v>
      </c>
      <c r="B8" s="9" t="s">
        <v>18</v>
      </c>
      <c r="C8" s="9" t="s">
        <v>20</v>
      </c>
      <c r="D8" s="9" t="s">
        <v>21</v>
      </c>
      <c r="E8" s="10" t="n">
        <f aca="false">'1 Przebudowa drogi gminnej ul. '!J9</f>
        <v>0</v>
      </c>
      <c r="F8" s="11"/>
      <c r="G8" s="11"/>
      <c r="H8" s="11"/>
    </row>
    <row r="9" customFormat="false" ht="12.8" hidden="false" customHeight="false" outlineLevel="1" collapsed="false">
      <c r="A9" s="9" t="s">
        <v>12</v>
      </c>
      <c r="B9" s="9" t="s">
        <v>18</v>
      </c>
      <c r="C9" s="9" t="s">
        <v>22</v>
      </c>
      <c r="D9" s="9" t="s">
        <v>23</v>
      </c>
      <c r="E9" s="10" t="n">
        <f aca="false">'1 Przebudowa drogi gminnej ul. '!J22</f>
        <v>0</v>
      </c>
      <c r="F9" s="11"/>
      <c r="G9" s="11"/>
      <c r="H9" s="11"/>
    </row>
    <row r="10" customFormat="false" ht="12.8" hidden="false" customHeight="false" outlineLevel="1" collapsed="false">
      <c r="A10" s="9" t="s">
        <v>13</v>
      </c>
      <c r="B10" s="9" t="s">
        <v>18</v>
      </c>
      <c r="C10" s="9" t="s">
        <v>24</v>
      </c>
      <c r="D10" s="9" t="s">
        <v>25</v>
      </c>
      <c r="E10" s="10" t="n">
        <f aca="false">'1 Przebudowa drogi gminnej ul. '!J33</f>
        <v>0</v>
      </c>
      <c r="F10" s="11"/>
      <c r="G10" s="11"/>
      <c r="H10" s="11"/>
    </row>
    <row r="11" customFormat="false" ht="24.75" hidden="false" customHeight="true" outlineLevel="1" collapsed="false">
      <c r="A11" s="9" t="s">
        <v>14</v>
      </c>
      <c r="B11" s="9" t="s">
        <v>18</v>
      </c>
      <c r="C11" s="9" t="s">
        <v>26</v>
      </c>
      <c r="D11" s="9" t="s">
        <v>27</v>
      </c>
      <c r="E11" s="10" t="n">
        <f aca="false">'1 Przebudowa drogi gminnej ul. '!J44</f>
        <v>0</v>
      </c>
      <c r="F11" s="11"/>
      <c r="G11" s="11"/>
      <c r="H11" s="11"/>
    </row>
    <row r="12" customFormat="false" ht="33" hidden="false" customHeight="true" outlineLevel="1" collapsed="false">
      <c r="A12" s="9" t="s">
        <v>15</v>
      </c>
      <c r="B12" s="9" t="s">
        <v>18</v>
      </c>
      <c r="C12" s="9" t="s">
        <v>28</v>
      </c>
      <c r="D12" s="9" t="s">
        <v>29</v>
      </c>
      <c r="E12" s="10" t="n">
        <f aca="false">'1 Przebudowa drogi gminnej ul. '!J54</f>
        <v>0</v>
      </c>
      <c r="F12" s="11"/>
      <c r="G12" s="11"/>
      <c r="H12" s="11"/>
    </row>
    <row r="13" customFormat="false" ht="12.8" hidden="false" customHeight="false" outlineLevel="0" collapsed="false">
      <c r="A13" s="3"/>
      <c r="B13" s="3"/>
      <c r="C13" s="3"/>
      <c r="D13" s="3"/>
      <c r="E13" s="3"/>
      <c r="F13" s="3"/>
      <c r="G13" s="3"/>
      <c r="H13" s="3"/>
    </row>
    <row r="14" customFormat="false" ht="12.8" hidden="false" customHeight="false" outlineLevel="0" collapsed="false">
      <c r="A14" s="3"/>
      <c r="B14" s="3"/>
      <c r="C14" s="3"/>
      <c r="D14" s="3"/>
      <c r="E14" s="3"/>
      <c r="F14" s="3"/>
      <c r="G14" s="3"/>
      <c r="H14" s="3"/>
    </row>
    <row r="15" customFormat="false" ht="12.8" hidden="false" customHeight="false" outlineLevel="0" collapsed="false">
      <c r="A15" s="3"/>
      <c r="B15" s="3"/>
      <c r="C15" s="3"/>
      <c r="D15" s="3"/>
      <c r="E15" s="3"/>
      <c r="F15" s="3"/>
      <c r="G15" s="3"/>
      <c r="H15" s="3"/>
    </row>
    <row r="16" customFormat="false" ht="12.8" hidden="false" customHeight="false" outlineLevel="0" collapsed="false">
      <c r="A16" s="3"/>
      <c r="B16" s="3"/>
      <c r="C16" s="3"/>
      <c r="D16" s="3"/>
      <c r="E16" s="3"/>
      <c r="F16" s="3"/>
      <c r="G16" s="3"/>
      <c r="H16" s="3"/>
    </row>
    <row r="17" customFormat="false" ht="12.8" hidden="false" customHeight="false" outlineLevel="0" collapsed="false">
      <c r="A17" s="3"/>
      <c r="B17" s="3"/>
      <c r="C17" s="3"/>
      <c r="D17" s="12" t="s">
        <v>30</v>
      </c>
      <c r="E17" s="3"/>
      <c r="F17" s="3"/>
      <c r="G17" s="3"/>
      <c r="H17" s="3"/>
    </row>
    <row r="18" customFormat="false" ht="12.8" hidden="false" customHeight="false" outlineLevel="0" collapsed="false">
      <c r="A18" s="3"/>
      <c r="B18" s="3"/>
      <c r="C18" s="3"/>
      <c r="D18" s="3"/>
      <c r="E18" s="13" t="n">
        <v>1</v>
      </c>
      <c r="F18" s="12" t="s">
        <v>18</v>
      </c>
      <c r="G18" s="3"/>
      <c r="H18" s="3"/>
    </row>
  </sheetData>
  <mergeCells count="5">
    <mergeCell ref="A1:H1"/>
    <mergeCell ref="A2:B2"/>
    <mergeCell ref="C2:H2"/>
    <mergeCell ref="A3:B3"/>
    <mergeCell ref="C3:H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28" activeCellId="0" sqref="D28"/>
    </sheetView>
  </sheetViews>
  <sheetFormatPr defaultRowHeight="12.8" zeroHeight="false" outlineLevelRow="2" outlineLevelCol="1"/>
  <cols>
    <col collapsed="false" customWidth="true" hidden="false" outlineLevel="0" max="1" min="1" style="0" width="5.7"/>
    <col collapsed="false" customWidth="true" hidden="false" outlineLevel="1" max="2" min="2" style="0" width="10.13"/>
    <col collapsed="false" customWidth="true" hidden="false" outlineLevel="1" max="3" min="3" style="0" width="10.99"/>
    <col collapsed="false" customWidth="true" hidden="false" outlineLevel="0" max="4" min="4" style="0" width="43.9"/>
    <col collapsed="false" customWidth="true" hidden="false" outlineLevel="0" max="5" min="5" style="0" width="8.75"/>
    <col collapsed="false" customWidth="true" hidden="false" outlineLevel="0" max="6" min="6" style="0" width="10.28"/>
    <col collapsed="false" customWidth="true" hidden="false" outlineLevel="0" max="7" min="7" style="0" width="11.65"/>
    <col collapsed="false" customWidth="true" hidden="false" outlineLevel="0" max="8" min="8" style="0" width="7.79"/>
    <col collapsed="false" customWidth="true" hidden="false" outlineLevel="0" max="9" min="9" style="0" width="10.69"/>
    <col collapsed="false" customWidth="true" hidden="false" outlineLevel="0" max="10" min="10" style="0" width="11.11"/>
    <col collapsed="false" customWidth="true" hidden="false" outlineLevel="1" max="11" min="11" style="0" width="9.59"/>
    <col collapsed="false" customWidth="true" hidden="false" outlineLevel="0" max="1020" min="12" style="0" width="8.52"/>
    <col collapsed="false" customWidth="false" hidden="false" outlineLevel="0" max="1025" min="1021" style="0" width="11.52"/>
  </cols>
  <sheetData>
    <row r="1" customFormat="false" ht="17.25" hidden="false" customHeight="true" outlineLevel="0" collapsed="false">
      <c r="A1" s="14" t="s">
        <v>31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customFormat="false" ht="18" hidden="false" customHeight="true" outlineLevel="0" collapsed="false">
      <c r="A2" s="14" t="s">
        <v>0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customFormat="false" ht="16.5" hidden="false" customHeight="true" outlineLevel="0" collapsed="false">
      <c r="A3" s="2" t="s">
        <v>1</v>
      </c>
      <c r="B3" s="2"/>
      <c r="C3" s="15"/>
      <c r="D3" s="15"/>
      <c r="E3" s="15"/>
      <c r="F3" s="15"/>
      <c r="G3" s="15"/>
      <c r="H3" s="15"/>
      <c r="I3" s="15"/>
      <c r="J3" s="15"/>
      <c r="K3" s="15"/>
    </row>
    <row r="4" customFormat="false" ht="12.8" hidden="false" customHeight="true" outlineLevel="0" collapsed="false">
      <c r="A4" s="2" t="s">
        <v>2</v>
      </c>
      <c r="B4" s="2"/>
      <c r="C4" s="15"/>
      <c r="D4" s="15"/>
      <c r="E4" s="15"/>
      <c r="F4" s="15"/>
      <c r="G4" s="15"/>
      <c r="H4" s="15"/>
      <c r="I4" s="15"/>
      <c r="J4" s="15"/>
      <c r="K4" s="15"/>
    </row>
    <row r="5" customFormat="false" ht="7.5" hidden="false" customHeight="true" outlineLevel="0" collapsed="false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</row>
    <row r="6" customFormat="false" ht="41.25" hidden="false" customHeight="true" outlineLevel="0" collapsed="false">
      <c r="A6" s="17" t="s">
        <v>3</v>
      </c>
      <c r="B6" s="17" t="s">
        <v>32</v>
      </c>
      <c r="C6" s="17" t="s">
        <v>33</v>
      </c>
      <c r="D6" s="17" t="s">
        <v>34</v>
      </c>
      <c r="E6" s="17" t="s">
        <v>35</v>
      </c>
      <c r="F6" s="17" t="s">
        <v>36</v>
      </c>
      <c r="G6" s="17" t="s">
        <v>37</v>
      </c>
      <c r="H6" s="17" t="s">
        <v>38</v>
      </c>
      <c r="I6" s="17" t="s">
        <v>39</v>
      </c>
      <c r="J6" s="17" t="s">
        <v>7</v>
      </c>
      <c r="K6" s="17" t="s">
        <v>40</v>
      </c>
    </row>
    <row r="7" customFormat="false" ht="12.8" hidden="false" customHeight="false" outlineLevel="0" collapsed="false">
      <c r="A7" s="18" t="s">
        <v>10</v>
      </c>
      <c r="B7" s="18" t="s">
        <v>11</v>
      </c>
      <c r="C7" s="18" t="s">
        <v>12</v>
      </c>
      <c r="D7" s="18" t="s">
        <v>13</v>
      </c>
      <c r="E7" s="18" t="s">
        <v>14</v>
      </c>
      <c r="F7" s="18" t="s">
        <v>15</v>
      </c>
      <c r="G7" s="18" t="s">
        <v>16</v>
      </c>
      <c r="H7" s="18" t="s">
        <v>17</v>
      </c>
      <c r="I7" s="18" t="s">
        <v>41</v>
      </c>
      <c r="J7" s="18" t="s">
        <v>42</v>
      </c>
      <c r="K7" s="18" t="s">
        <v>43</v>
      </c>
    </row>
    <row r="8" customFormat="false" ht="52.5" hidden="false" customHeight="false" outlineLevel="0" collapsed="false">
      <c r="A8" s="19"/>
      <c r="B8" s="20"/>
      <c r="C8" s="19" t="s">
        <v>44</v>
      </c>
      <c r="D8" s="19" t="s">
        <v>0</v>
      </c>
      <c r="E8" s="20"/>
      <c r="F8" s="20"/>
      <c r="G8" s="20"/>
      <c r="H8" s="20"/>
      <c r="I8" s="20"/>
      <c r="J8" s="21" t="n">
        <f aca="false">'1 Przebudowa drogi gminnej ul. '!J9+'1 Przebudowa drogi gminnej ul. '!J22+'1 Przebudowa drogi gminnej ul. '!J33+'1 Przebudowa drogi gminnej ul. '!J44+'1 Przebudowa drogi gminnej ul. '!J54</f>
        <v>0</v>
      </c>
      <c r="K8" s="20"/>
    </row>
    <row r="9" customFormat="false" ht="16.5" hidden="false" customHeight="true" outlineLevel="1" collapsed="false">
      <c r="A9" s="22" t="s">
        <v>10</v>
      </c>
      <c r="B9" s="23"/>
      <c r="C9" s="22" t="s">
        <v>45</v>
      </c>
      <c r="D9" s="22" t="s">
        <v>21</v>
      </c>
      <c r="E9" s="23"/>
      <c r="F9" s="23"/>
      <c r="G9" s="23"/>
      <c r="H9" s="23"/>
      <c r="I9" s="23"/>
      <c r="J9" s="24" t="n">
        <f aca="false">SUM(J10:J21)</f>
        <v>0</v>
      </c>
      <c r="K9" s="23"/>
    </row>
    <row r="10" customFormat="false" ht="20.25" hidden="false" customHeight="true" outlineLevel="2" collapsed="false">
      <c r="A10" s="25" t="s">
        <v>46</v>
      </c>
      <c r="B10" s="26"/>
      <c r="C10" s="25" t="s">
        <v>47</v>
      </c>
      <c r="D10" s="25" t="s">
        <v>48</v>
      </c>
      <c r="E10" s="25" t="s">
        <v>49</v>
      </c>
      <c r="F10" s="27" t="n">
        <v>0.22</v>
      </c>
      <c r="G10" s="28"/>
      <c r="H10" s="28" t="n">
        <v>1</v>
      </c>
      <c r="I10" s="28"/>
      <c r="J10" s="28" t="n">
        <f aca="false">ROUND(G10*I10, 2)</f>
        <v>0</v>
      </c>
      <c r="K10" s="29"/>
    </row>
    <row r="11" customFormat="false" ht="46.5" hidden="false" customHeight="false" outlineLevel="2" collapsed="false">
      <c r="A11" s="25" t="s">
        <v>50</v>
      </c>
      <c r="B11" s="26" t="s">
        <v>51</v>
      </c>
      <c r="C11" s="25" t="s">
        <v>52</v>
      </c>
      <c r="D11" s="25" t="s">
        <v>53</v>
      </c>
      <c r="E11" s="25" t="s">
        <v>54</v>
      </c>
      <c r="F11" s="27" t="n">
        <v>308</v>
      </c>
      <c r="G11" s="28"/>
      <c r="H11" s="28" t="n">
        <v>1</v>
      </c>
      <c r="I11" s="28"/>
      <c r="J11" s="28" t="n">
        <f aca="false">ROUND(G11*I11, 2)</f>
        <v>0</v>
      </c>
      <c r="K11" s="29"/>
    </row>
    <row r="12" customFormat="false" ht="28.5" hidden="false" customHeight="false" outlineLevel="2" collapsed="false">
      <c r="A12" s="25" t="s">
        <v>55</v>
      </c>
      <c r="B12" s="26" t="s">
        <v>51</v>
      </c>
      <c r="C12" s="25" t="s">
        <v>56</v>
      </c>
      <c r="D12" s="25" t="s">
        <v>57</v>
      </c>
      <c r="E12" s="25" t="s">
        <v>58</v>
      </c>
      <c r="F12" s="27" t="n">
        <v>389.8</v>
      </c>
      <c r="G12" s="28"/>
      <c r="H12" s="28" t="n">
        <v>1</v>
      </c>
      <c r="I12" s="28"/>
      <c r="J12" s="28" t="n">
        <f aca="false">ROUND(G12*I12, 2)</f>
        <v>0</v>
      </c>
      <c r="K12" s="29"/>
    </row>
    <row r="13" customFormat="false" ht="37.5" hidden="false" customHeight="false" outlineLevel="2" collapsed="false">
      <c r="A13" s="25" t="s">
        <v>59</v>
      </c>
      <c r="B13" s="26" t="s">
        <v>51</v>
      </c>
      <c r="C13" s="25" t="s">
        <v>60</v>
      </c>
      <c r="D13" s="25" t="s">
        <v>61</v>
      </c>
      <c r="E13" s="25" t="s">
        <v>58</v>
      </c>
      <c r="F13" s="27" t="n">
        <v>111.3</v>
      </c>
      <c r="G13" s="28"/>
      <c r="H13" s="28" t="n">
        <v>1</v>
      </c>
      <c r="I13" s="28"/>
      <c r="J13" s="28" t="n">
        <f aca="false">ROUND(G13*I13, 2)</f>
        <v>0</v>
      </c>
      <c r="K13" s="29"/>
    </row>
    <row r="14" customFormat="false" ht="19.5" hidden="false" customHeight="false" outlineLevel="2" collapsed="false">
      <c r="A14" s="25" t="s">
        <v>62</v>
      </c>
      <c r="B14" s="26" t="s">
        <v>51</v>
      </c>
      <c r="C14" s="25" t="s">
        <v>63</v>
      </c>
      <c r="D14" s="25" t="s">
        <v>64</v>
      </c>
      <c r="E14" s="25" t="s">
        <v>54</v>
      </c>
      <c r="F14" s="27" t="n">
        <v>261</v>
      </c>
      <c r="G14" s="28"/>
      <c r="H14" s="28" t="n">
        <v>1</v>
      </c>
      <c r="I14" s="28"/>
      <c r="J14" s="28" t="n">
        <f aca="false">ROUND(G14*I14, 2)</f>
        <v>0</v>
      </c>
      <c r="K14" s="29"/>
    </row>
    <row r="15" customFormat="false" ht="19.5" hidden="false" customHeight="false" outlineLevel="2" collapsed="false">
      <c r="A15" s="25" t="s">
        <v>65</v>
      </c>
      <c r="B15" s="26" t="s">
        <v>51</v>
      </c>
      <c r="C15" s="25" t="s">
        <v>66</v>
      </c>
      <c r="D15" s="25" t="s">
        <v>67</v>
      </c>
      <c r="E15" s="25" t="s">
        <v>58</v>
      </c>
      <c r="F15" s="27" t="n">
        <v>55.38</v>
      </c>
      <c r="G15" s="28"/>
      <c r="H15" s="28" t="n">
        <v>1</v>
      </c>
      <c r="I15" s="28"/>
      <c r="J15" s="28" t="n">
        <f aca="false">ROUND(G15*I15, 2)</f>
        <v>0</v>
      </c>
      <c r="K15" s="29"/>
    </row>
    <row r="16" customFormat="false" ht="19.5" hidden="false" customHeight="false" outlineLevel="2" collapsed="false">
      <c r="A16" s="25" t="s">
        <v>68</v>
      </c>
      <c r="B16" s="26" t="s">
        <v>51</v>
      </c>
      <c r="C16" s="25" t="s">
        <v>69</v>
      </c>
      <c r="D16" s="25" t="s">
        <v>70</v>
      </c>
      <c r="E16" s="25" t="s">
        <v>58</v>
      </c>
      <c r="F16" s="27" t="n">
        <v>24.95</v>
      </c>
      <c r="G16" s="28"/>
      <c r="H16" s="28" t="n">
        <v>1</v>
      </c>
      <c r="I16" s="28"/>
      <c r="J16" s="28" t="n">
        <f aca="false">ROUND(G16*I16, 2)</f>
        <v>0</v>
      </c>
      <c r="K16" s="29"/>
    </row>
    <row r="17" customFormat="false" ht="55.2" hidden="false" customHeight="false" outlineLevel="2" collapsed="false">
      <c r="A17" s="25" t="s">
        <v>71</v>
      </c>
      <c r="B17" s="26" t="s">
        <v>72</v>
      </c>
      <c r="C17" s="25" t="s">
        <v>73</v>
      </c>
      <c r="D17" s="25" t="s">
        <v>74</v>
      </c>
      <c r="E17" s="25" t="s">
        <v>58</v>
      </c>
      <c r="F17" s="27" t="n">
        <v>742</v>
      </c>
      <c r="G17" s="28"/>
      <c r="H17" s="28" t="n">
        <v>1</v>
      </c>
      <c r="I17" s="28"/>
      <c r="J17" s="28" t="n">
        <f aca="false">ROUND(G17*I17, 2)</f>
        <v>0</v>
      </c>
      <c r="K17" s="29"/>
    </row>
    <row r="18" customFormat="false" ht="19.5" hidden="false" customHeight="false" outlineLevel="2" collapsed="false">
      <c r="A18" s="25" t="s">
        <v>75</v>
      </c>
      <c r="B18" s="26" t="s">
        <v>76</v>
      </c>
      <c r="C18" s="25" t="s">
        <v>77</v>
      </c>
      <c r="D18" s="25" t="s">
        <v>78</v>
      </c>
      <c r="E18" s="25" t="s">
        <v>79</v>
      </c>
      <c r="F18" s="27" t="n">
        <v>14</v>
      </c>
      <c r="G18" s="28"/>
      <c r="H18" s="28" t="n">
        <v>1</v>
      </c>
      <c r="I18" s="28"/>
      <c r="J18" s="28" t="n">
        <f aca="false">ROUND(G18*I18, 2)</f>
        <v>0</v>
      </c>
      <c r="K18" s="29"/>
    </row>
    <row r="19" customFormat="false" ht="19.5" hidden="false" customHeight="false" outlineLevel="2" collapsed="false">
      <c r="A19" s="25" t="s">
        <v>80</v>
      </c>
      <c r="B19" s="26" t="s">
        <v>76</v>
      </c>
      <c r="C19" s="25" t="s">
        <v>77</v>
      </c>
      <c r="D19" s="25" t="s">
        <v>81</v>
      </c>
      <c r="E19" s="25" t="s">
        <v>79</v>
      </c>
      <c r="F19" s="27" t="n">
        <v>1</v>
      </c>
      <c r="G19" s="28"/>
      <c r="H19" s="28" t="n">
        <v>1</v>
      </c>
      <c r="I19" s="28"/>
      <c r="J19" s="28" t="n">
        <f aca="false">ROUND(G19*I19, 2)</f>
        <v>0</v>
      </c>
      <c r="K19" s="29"/>
    </row>
    <row r="20" customFormat="false" ht="19.5" hidden="false" customHeight="false" outlineLevel="2" collapsed="false">
      <c r="A20" s="25" t="s">
        <v>82</v>
      </c>
      <c r="B20" s="26" t="s">
        <v>76</v>
      </c>
      <c r="C20" s="25" t="s">
        <v>77</v>
      </c>
      <c r="D20" s="25" t="s">
        <v>83</v>
      </c>
      <c r="E20" s="25" t="s">
        <v>79</v>
      </c>
      <c r="F20" s="27" t="n">
        <v>6</v>
      </c>
      <c r="G20" s="28"/>
      <c r="H20" s="28" t="n">
        <v>1</v>
      </c>
      <c r="I20" s="28"/>
      <c r="J20" s="28" t="n">
        <f aca="false">ROUND(G20*I20, 2)</f>
        <v>0</v>
      </c>
      <c r="K20" s="29"/>
    </row>
    <row r="21" customFormat="false" ht="24.75" hidden="false" customHeight="true" outlineLevel="2" collapsed="false">
      <c r="A21" s="25" t="s">
        <v>84</v>
      </c>
      <c r="B21" s="26"/>
      <c r="C21" s="25" t="s">
        <v>85</v>
      </c>
      <c r="D21" s="25" t="s">
        <v>86</v>
      </c>
      <c r="E21" s="25" t="s">
        <v>54</v>
      </c>
      <c r="F21" s="27" t="n">
        <v>75</v>
      </c>
      <c r="G21" s="28"/>
      <c r="H21" s="28" t="n">
        <v>1</v>
      </c>
      <c r="I21" s="28"/>
      <c r="J21" s="28" t="n">
        <f aca="false">ROUND(G21*I21, 2)</f>
        <v>0</v>
      </c>
      <c r="K21" s="29"/>
    </row>
    <row r="22" customFormat="false" ht="15.75" hidden="false" customHeight="true" outlineLevel="1" collapsed="false">
      <c r="A22" s="22" t="s">
        <v>11</v>
      </c>
      <c r="B22" s="23"/>
      <c r="C22" s="22" t="s">
        <v>45</v>
      </c>
      <c r="D22" s="22" t="s">
        <v>23</v>
      </c>
      <c r="E22" s="23"/>
      <c r="F22" s="23"/>
      <c r="G22" s="23"/>
      <c r="H22" s="23"/>
      <c r="I22" s="23"/>
      <c r="J22" s="24" t="n">
        <f aca="false">SUM(J23:J32)</f>
        <v>0</v>
      </c>
      <c r="K22" s="23"/>
    </row>
    <row r="23" customFormat="false" ht="37.5" hidden="false" customHeight="false" outlineLevel="2" collapsed="false">
      <c r="A23" s="25" t="s">
        <v>87</v>
      </c>
      <c r="B23" s="26" t="s">
        <v>88</v>
      </c>
      <c r="C23" s="25" t="s">
        <v>89</v>
      </c>
      <c r="D23" s="25" t="s">
        <v>90</v>
      </c>
      <c r="E23" s="25" t="s">
        <v>91</v>
      </c>
      <c r="F23" s="27" t="n">
        <v>171.85</v>
      </c>
      <c r="G23" s="28"/>
      <c r="H23" s="28" t="n">
        <v>1</v>
      </c>
      <c r="I23" s="28"/>
      <c r="J23" s="28" t="n">
        <f aca="false">ROUND(G23*I23, 2)</f>
        <v>0</v>
      </c>
      <c r="K23" s="29"/>
    </row>
    <row r="24" customFormat="false" ht="31.5" hidden="false" customHeight="true" outlineLevel="2" collapsed="false">
      <c r="A24" s="25" t="s">
        <v>92</v>
      </c>
      <c r="B24" s="26" t="s">
        <v>93</v>
      </c>
      <c r="C24" s="25" t="s">
        <v>94</v>
      </c>
      <c r="D24" s="25" t="s">
        <v>95</v>
      </c>
      <c r="E24" s="25" t="s">
        <v>58</v>
      </c>
      <c r="F24" s="27" t="n">
        <v>611</v>
      </c>
      <c r="G24" s="28"/>
      <c r="H24" s="28" t="n">
        <v>1</v>
      </c>
      <c r="I24" s="28"/>
      <c r="J24" s="28" t="n">
        <f aca="false">ROUND(G24*I24, 2)</f>
        <v>0</v>
      </c>
      <c r="K24" s="29"/>
    </row>
    <row r="25" customFormat="false" ht="22.5" hidden="false" customHeight="true" outlineLevel="2" collapsed="false">
      <c r="A25" s="25" t="s">
        <v>96</v>
      </c>
      <c r="B25" s="26" t="s">
        <v>97</v>
      </c>
      <c r="C25" s="25" t="s">
        <v>98</v>
      </c>
      <c r="D25" s="25" t="s">
        <v>99</v>
      </c>
      <c r="E25" s="25" t="s">
        <v>58</v>
      </c>
      <c r="F25" s="27" t="n">
        <v>611</v>
      </c>
      <c r="G25" s="28"/>
      <c r="H25" s="28" t="n">
        <v>1</v>
      </c>
      <c r="I25" s="28"/>
      <c r="J25" s="28" t="n">
        <f aca="false">ROUND(G25*I25, 2)</f>
        <v>0</v>
      </c>
      <c r="K25" s="29"/>
    </row>
    <row r="26" customFormat="false" ht="21" hidden="false" customHeight="true" outlineLevel="2" collapsed="false">
      <c r="A26" s="25" t="s">
        <v>100</v>
      </c>
      <c r="B26" s="26" t="s">
        <v>97</v>
      </c>
      <c r="C26" s="25" t="s">
        <v>101</v>
      </c>
      <c r="D26" s="25" t="s">
        <v>102</v>
      </c>
      <c r="E26" s="25" t="s">
        <v>58</v>
      </c>
      <c r="F26" s="27" t="n">
        <v>135</v>
      </c>
      <c r="G26" s="28"/>
      <c r="H26" s="28" t="n">
        <v>1</v>
      </c>
      <c r="I26" s="28"/>
      <c r="J26" s="28" t="n">
        <f aca="false">ROUND(G26*I26, 2)</f>
        <v>0</v>
      </c>
      <c r="K26" s="29"/>
    </row>
    <row r="27" customFormat="false" ht="30" hidden="false" customHeight="true" outlineLevel="2" collapsed="false">
      <c r="A27" s="25" t="s">
        <v>103</v>
      </c>
      <c r="B27" s="26" t="s">
        <v>104</v>
      </c>
      <c r="C27" s="25" t="s">
        <v>105</v>
      </c>
      <c r="D27" s="25" t="s">
        <v>106</v>
      </c>
      <c r="E27" s="25" t="s">
        <v>54</v>
      </c>
      <c r="F27" s="27" t="n">
        <v>352.9</v>
      </c>
      <c r="G27" s="28"/>
      <c r="H27" s="28" t="n">
        <v>1</v>
      </c>
      <c r="I27" s="28"/>
      <c r="J27" s="28" t="n">
        <f aca="false">ROUND(G27*I27, 2)</f>
        <v>0</v>
      </c>
      <c r="K27" s="29"/>
    </row>
    <row r="28" customFormat="false" ht="39.75" hidden="false" customHeight="true" outlineLevel="2" collapsed="false">
      <c r="A28" s="25" t="s">
        <v>107</v>
      </c>
      <c r="B28" s="26" t="s">
        <v>108</v>
      </c>
      <c r="C28" s="25" t="s">
        <v>109</v>
      </c>
      <c r="D28" s="25" t="s">
        <v>110</v>
      </c>
      <c r="E28" s="25" t="s">
        <v>54</v>
      </c>
      <c r="F28" s="27" t="n">
        <v>337</v>
      </c>
      <c r="G28" s="28"/>
      <c r="H28" s="28" t="n">
        <v>1</v>
      </c>
      <c r="I28" s="28"/>
      <c r="J28" s="28" t="n">
        <f aca="false">ROUND(G28*I28, 2)</f>
        <v>0</v>
      </c>
      <c r="K28" s="29"/>
    </row>
    <row r="29" customFormat="false" ht="49.5" hidden="false" customHeight="true" outlineLevel="2" collapsed="false">
      <c r="A29" s="25" t="s">
        <v>111</v>
      </c>
      <c r="B29" s="26" t="s">
        <v>112</v>
      </c>
      <c r="C29" s="25" t="s">
        <v>113</v>
      </c>
      <c r="D29" s="25" t="s">
        <v>114</v>
      </c>
      <c r="E29" s="25" t="s">
        <v>54</v>
      </c>
      <c r="F29" s="27" t="n">
        <v>217</v>
      </c>
      <c r="G29" s="28"/>
      <c r="H29" s="28" t="n">
        <v>1</v>
      </c>
      <c r="I29" s="28"/>
      <c r="J29" s="28" t="n">
        <f aca="false">ROUND(G29*I29, 2)</f>
        <v>0</v>
      </c>
      <c r="K29" s="29"/>
    </row>
    <row r="30" customFormat="false" ht="21" hidden="false" customHeight="true" outlineLevel="2" collapsed="false">
      <c r="A30" s="25" t="s">
        <v>115</v>
      </c>
      <c r="B30" s="26"/>
      <c r="C30" s="25" t="s">
        <v>77</v>
      </c>
      <c r="D30" s="25" t="s">
        <v>116</v>
      </c>
      <c r="E30" s="25" t="s">
        <v>54</v>
      </c>
      <c r="F30" s="27" t="n">
        <v>36</v>
      </c>
      <c r="G30" s="28"/>
      <c r="H30" s="28" t="n">
        <v>1</v>
      </c>
      <c r="I30" s="28"/>
      <c r="J30" s="28" t="n">
        <f aca="false">ROUND(G30*I30, 2)</f>
        <v>0</v>
      </c>
      <c r="K30" s="29"/>
    </row>
    <row r="31" customFormat="false" ht="28.35" hidden="false" customHeight="false" outlineLevel="2" collapsed="false">
      <c r="A31" s="25" t="s">
        <v>117</v>
      </c>
      <c r="B31" s="26" t="s">
        <v>118</v>
      </c>
      <c r="C31" s="25" t="s">
        <v>119</v>
      </c>
      <c r="D31" s="25" t="s">
        <v>120</v>
      </c>
      <c r="E31" s="25" t="s">
        <v>58</v>
      </c>
      <c r="F31" s="27" t="n">
        <v>481.14</v>
      </c>
      <c r="G31" s="28"/>
      <c r="H31" s="28" t="n">
        <v>1</v>
      </c>
      <c r="I31" s="28"/>
      <c r="J31" s="28" t="n">
        <f aca="false">ROUND(G31*I31, 2)</f>
        <v>0</v>
      </c>
      <c r="K31" s="29"/>
    </row>
    <row r="32" customFormat="false" ht="30.75" hidden="false" customHeight="true" outlineLevel="2" collapsed="false">
      <c r="A32" s="25" t="s">
        <v>121</v>
      </c>
      <c r="B32" s="26" t="s">
        <v>118</v>
      </c>
      <c r="C32" s="25" t="s">
        <v>122</v>
      </c>
      <c r="D32" s="25" t="s">
        <v>123</v>
      </c>
      <c r="E32" s="25" t="s">
        <v>58</v>
      </c>
      <c r="F32" s="27" t="n">
        <v>144.13</v>
      </c>
      <c r="G32" s="28"/>
      <c r="H32" s="28" t="n">
        <v>1</v>
      </c>
      <c r="I32" s="28"/>
      <c r="J32" s="28" t="n">
        <f aca="false">ROUND(G32*I32, 2)</f>
        <v>0</v>
      </c>
      <c r="K32" s="29"/>
    </row>
    <row r="33" customFormat="false" ht="15" hidden="false" customHeight="true" outlineLevel="1" collapsed="false">
      <c r="A33" s="22" t="s">
        <v>12</v>
      </c>
      <c r="B33" s="23"/>
      <c r="C33" s="22" t="s">
        <v>45</v>
      </c>
      <c r="D33" s="22" t="s">
        <v>25</v>
      </c>
      <c r="E33" s="23"/>
      <c r="F33" s="23"/>
      <c r="G33" s="23"/>
      <c r="H33" s="23"/>
      <c r="I33" s="23"/>
      <c r="J33" s="24" t="n">
        <f aca="false">SUM(J34:J43)</f>
        <v>0</v>
      </c>
      <c r="K33" s="23"/>
    </row>
    <row r="34" customFormat="false" ht="37.5" hidden="false" customHeight="false" outlineLevel="2" collapsed="false">
      <c r="A34" s="25" t="s">
        <v>124</v>
      </c>
      <c r="B34" s="26" t="s">
        <v>88</v>
      </c>
      <c r="C34" s="25" t="s">
        <v>89</v>
      </c>
      <c r="D34" s="25" t="s">
        <v>125</v>
      </c>
      <c r="E34" s="25" t="s">
        <v>91</v>
      </c>
      <c r="F34" s="27" t="n">
        <v>445.2</v>
      </c>
      <c r="G34" s="28"/>
      <c r="H34" s="28" t="n">
        <v>1</v>
      </c>
      <c r="I34" s="28"/>
      <c r="J34" s="28" t="n">
        <f aca="false">ROUND(G34*I34, 2)</f>
        <v>0</v>
      </c>
      <c r="K34" s="29"/>
    </row>
    <row r="35" customFormat="false" ht="28.5" hidden="false" customHeight="false" outlineLevel="2" collapsed="false">
      <c r="A35" s="25" t="s">
        <v>126</v>
      </c>
      <c r="B35" s="26" t="s">
        <v>93</v>
      </c>
      <c r="C35" s="25" t="s">
        <v>127</v>
      </c>
      <c r="D35" s="25" t="s">
        <v>128</v>
      </c>
      <c r="E35" s="25" t="s">
        <v>58</v>
      </c>
      <c r="F35" s="27" t="n">
        <v>742</v>
      </c>
      <c r="G35" s="28"/>
      <c r="H35" s="28" t="n">
        <v>1</v>
      </c>
      <c r="I35" s="28"/>
      <c r="J35" s="28" t="n">
        <f aca="false">ROUND(G35*I35, 2)</f>
        <v>0</v>
      </c>
      <c r="K35" s="29"/>
    </row>
    <row r="36" customFormat="false" ht="28.5" hidden="false" customHeight="false" outlineLevel="2" collapsed="false">
      <c r="A36" s="25" t="s">
        <v>129</v>
      </c>
      <c r="B36" s="26" t="s">
        <v>97</v>
      </c>
      <c r="C36" s="25" t="s">
        <v>77</v>
      </c>
      <c r="D36" s="25" t="s">
        <v>130</v>
      </c>
      <c r="E36" s="25" t="s">
        <v>58</v>
      </c>
      <c r="F36" s="27" t="n">
        <v>742</v>
      </c>
      <c r="G36" s="28"/>
      <c r="H36" s="28" t="n">
        <v>1</v>
      </c>
      <c r="I36" s="28"/>
      <c r="J36" s="28" t="n">
        <f aca="false">ROUND(G36*I36, 2)</f>
        <v>0</v>
      </c>
      <c r="K36" s="29"/>
    </row>
    <row r="37" customFormat="false" ht="19.5" hidden="false" customHeight="false" outlineLevel="2" collapsed="false">
      <c r="A37" s="25" t="s">
        <v>131</v>
      </c>
      <c r="B37" s="26" t="s">
        <v>97</v>
      </c>
      <c r="C37" s="25" t="s">
        <v>98</v>
      </c>
      <c r="D37" s="25" t="s">
        <v>132</v>
      </c>
      <c r="E37" s="25" t="s">
        <v>58</v>
      </c>
      <c r="F37" s="27" t="n">
        <v>742</v>
      </c>
      <c r="G37" s="28"/>
      <c r="H37" s="28" t="n">
        <v>1</v>
      </c>
      <c r="I37" s="28"/>
      <c r="J37" s="28" t="n">
        <f aca="false">ROUND(G37*I37, 2)</f>
        <v>0</v>
      </c>
      <c r="K37" s="29"/>
    </row>
    <row r="38" customFormat="false" ht="40.5" hidden="false" customHeight="true" outlineLevel="2" collapsed="false">
      <c r="A38" s="25" t="s">
        <v>133</v>
      </c>
      <c r="B38" s="26"/>
      <c r="C38" s="25" t="s">
        <v>134</v>
      </c>
      <c r="D38" s="25" t="s">
        <v>135</v>
      </c>
      <c r="E38" s="25" t="s">
        <v>54</v>
      </c>
      <c r="F38" s="27" t="n">
        <v>45</v>
      </c>
      <c r="G38" s="28"/>
      <c r="H38" s="28" t="n">
        <v>1</v>
      </c>
      <c r="I38" s="28"/>
      <c r="J38" s="28" t="n">
        <f aca="false">ROUND(G38*I38, 2)</f>
        <v>0</v>
      </c>
      <c r="K38" s="29"/>
    </row>
    <row r="39" customFormat="false" ht="19.5" hidden="false" customHeight="false" outlineLevel="2" collapsed="false">
      <c r="A39" s="25" t="s">
        <v>136</v>
      </c>
      <c r="B39" s="26" t="s">
        <v>137</v>
      </c>
      <c r="C39" s="25" t="s">
        <v>138</v>
      </c>
      <c r="D39" s="25" t="s">
        <v>139</v>
      </c>
      <c r="E39" s="25" t="s">
        <v>58</v>
      </c>
      <c r="F39" s="27" t="n">
        <v>3222.2</v>
      </c>
      <c r="G39" s="28"/>
      <c r="H39" s="28" t="n">
        <v>1</v>
      </c>
      <c r="I39" s="28"/>
      <c r="J39" s="28" t="n">
        <f aca="false">ROUND(G39*I39, 2)</f>
        <v>0</v>
      </c>
      <c r="K39" s="29"/>
    </row>
    <row r="40" customFormat="false" ht="19.5" hidden="false" customHeight="false" outlineLevel="2" collapsed="false">
      <c r="A40" s="25" t="s">
        <v>140</v>
      </c>
      <c r="B40" s="26" t="s">
        <v>141</v>
      </c>
      <c r="C40" s="25" t="s">
        <v>142</v>
      </c>
      <c r="D40" s="25" t="s">
        <v>143</v>
      </c>
      <c r="E40" s="25" t="s">
        <v>58</v>
      </c>
      <c r="F40" s="27" t="n">
        <v>3964.2</v>
      </c>
      <c r="G40" s="28"/>
      <c r="H40" s="28" t="n">
        <v>1</v>
      </c>
      <c r="I40" s="28"/>
      <c r="J40" s="28" t="n">
        <f aca="false">ROUND(G40*I40, 2)</f>
        <v>0</v>
      </c>
      <c r="K40" s="29"/>
    </row>
    <row r="41" customFormat="false" ht="37.5" hidden="false" customHeight="false" outlineLevel="2" collapsed="false">
      <c r="A41" s="25" t="s">
        <v>144</v>
      </c>
      <c r="B41" s="26" t="s">
        <v>145</v>
      </c>
      <c r="C41" s="25" t="s">
        <v>146</v>
      </c>
      <c r="D41" s="25" t="s">
        <v>147</v>
      </c>
      <c r="E41" s="25" t="s">
        <v>58</v>
      </c>
      <c r="F41" s="27" t="n">
        <v>742</v>
      </c>
      <c r="G41" s="28"/>
      <c r="H41" s="28" t="n">
        <v>1</v>
      </c>
      <c r="I41" s="28"/>
      <c r="J41" s="28" t="n">
        <f aca="false">ROUND(G41*I41, 2)</f>
        <v>0</v>
      </c>
      <c r="K41" s="29"/>
    </row>
    <row r="42" customFormat="false" ht="37.5" hidden="false" customHeight="false" outlineLevel="2" collapsed="false">
      <c r="A42" s="25" t="s">
        <v>148</v>
      </c>
      <c r="B42" s="26" t="s">
        <v>112</v>
      </c>
      <c r="C42" s="25" t="s">
        <v>149</v>
      </c>
      <c r="D42" s="25" t="s">
        <v>150</v>
      </c>
      <c r="E42" s="25" t="s">
        <v>58</v>
      </c>
      <c r="F42" s="27" t="n">
        <v>742</v>
      </c>
      <c r="G42" s="28"/>
      <c r="H42" s="28" t="n">
        <v>1</v>
      </c>
      <c r="I42" s="28"/>
      <c r="J42" s="28" t="n">
        <f aca="false">ROUND(G42*I42, 2)</f>
        <v>0</v>
      </c>
      <c r="K42" s="29"/>
    </row>
    <row r="43" customFormat="false" ht="37.5" hidden="false" customHeight="false" outlineLevel="2" collapsed="false">
      <c r="A43" s="25" t="s">
        <v>151</v>
      </c>
      <c r="B43" s="26" t="s">
        <v>152</v>
      </c>
      <c r="C43" s="25" t="s">
        <v>153</v>
      </c>
      <c r="D43" s="25" t="s">
        <v>154</v>
      </c>
      <c r="E43" s="25" t="s">
        <v>58</v>
      </c>
      <c r="F43" s="27" t="n">
        <v>2480.2</v>
      </c>
      <c r="G43" s="28"/>
      <c r="H43" s="28" t="n">
        <v>1</v>
      </c>
      <c r="I43" s="28"/>
      <c r="J43" s="28" t="n">
        <f aca="false">ROUND(G43*I43, 2)</f>
        <v>0</v>
      </c>
      <c r="K43" s="29"/>
    </row>
    <row r="44" customFormat="false" ht="22.5" hidden="false" customHeight="false" outlineLevel="1" collapsed="false">
      <c r="A44" s="22" t="s">
        <v>13</v>
      </c>
      <c r="B44" s="23"/>
      <c r="C44" s="22" t="s">
        <v>45</v>
      </c>
      <c r="D44" s="22" t="s">
        <v>27</v>
      </c>
      <c r="E44" s="23"/>
      <c r="F44" s="23"/>
      <c r="G44" s="23"/>
      <c r="H44" s="23"/>
      <c r="I44" s="23"/>
      <c r="J44" s="24" t="n">
        <f aca="false">SUM(J45:J53)</f>
        <v>0</v>
      </c>
      <c r="K44" s="23"/>
    </row>
    <row r="45" customFormat="false" ht="19.5" hidden="false" customHeight="false" outlineLevel="2" collapsed="false">
      <c r="A45" s="25" t="s">
        <v>155</v>
      </c>
      <c r="B45" s="26" t="s">
        <v>156</v>
      </c>
      <c r="C45" s="25" t="s">
        <v>157</v>
      </c>
      <c r="D45" s="25" t="s">
        <v>158</v>
      </c>
      <c r="E45" s="25" t="s">
        <v>79</v>
      </c>
      <c r="F45" s="27" t="n">
        <v>27</v>
      </c>
      <c r="G45" s="28"/>
      <c r="H45" s="28" t="n">
        <v>1</v>
      </c>
      <c r="I45" s="28"/>
      <c r="J45" s="28" t="n">
        <f aca="false">ROUND(G45*I45, 2)</f>
        <v>0</v>
      </c>
      <c r="K45" s="29"/>
    </row>
    <row r="46" customFormat="false" ht="28.5" hidden="false" customHeight="false" outlineLevel="2" collapsed="false">
      <c r="A46" s="25" t="s">
        <v>159</v>
      </c>
      <c r="B46" s="26" t="s">
        <v>156</v>
      </c>
      <c r="C46" s="25" t="s">
        <v>160</v>
      </c>
      <c r="D46" s="25" t="s">
        <v>161</v>
      </c>
      <c r="E46" s="25" t="s">
        <v>79</v>
      </c>
      <c r="F46" s="27" t="n">
        <v>33</v>
      </c>
      <c r="G46" s="28"/>
      <c r="H46" s="28" t="n">
        <v>1</v>
      </c>
      <c r="I46" s="28"/>
      <c r="J46" s="28" t="n">
        <f aca="false">ROUND(G46*I46, 2)</f>
        <v>0</v>
      </c>
      <c r="K46" s="29"/>
    </row>
    <row r="47" customFormat="false" ht="19.5" hidden="false" customHeight="false" outlineLevel="2" collapsed="false">
      <c r="A47" s="25" t="s">
        <v>162</v>
      </c>
      <c r="B47" s="26" t="s">
        <v>163</v>
      </c>
      <c r="C47" s="25" t="s">
        <v>77</v>
      </c>
      <c r="D47" s="25" t="s">
        <v>164</v>
      </c>
      <c r="E47" s="25" t="s">
        <v>79</v>
      </c>
      <c r="F47" s="27" t="n">
        <v>4</v>
      </c>
      <c r="G47" s="28"/>
      <c r="H47" s="28" t="n">
        <v>1</v>
      </c>
      <c r="I47" s="28"/>
      <c r="J47" s="28" t="n">
        <f aca="false">ROUND(G47*I47, 2)</f>
        <v>0</v>
      </c>
      <c r="K47" s="29"/>
    </row>
    <row r="48" customFormat="false" ht="19.5" hidden="false" customHeight="false" outlineLevel="2" collapsed="false">
      <c r="A48" s="25" t="s">
        <v>165</v>
      </c>
      <c r="B48" s="26" t="s">
        <v>156</v>
      </c>
      <c r="C48" s="25" t="s">
        <v>77</v>
      </c>
      <c r="D48" s="25" t="s">
        <v>166</v>
      </c>
      <c r="E48" s="25" t="s">
        <v>79</v>
      </c>
      <c r="F48" s="27" t="n">
        <v>9</v>
      </c>
      <c r="G48" s="28"/>
      <c r="H48" s="28" t="n">
        <v>1</v>
      </c>
      <c r="I48" s="28"/>
      <c r="J48" s="28" t="n">
        <f aca="false">ROUND(G48*I48, 2)</f>
        <v>0</v>
      </c>
      <c r="K48" s="29"/>
    </row>
    <row r="49" customFormat="false" ht="19.5" hidden="false" customHeight="false" outlineLevel="2" collapsed="false">
      <c r="A49" s="25" t="s">
        <v>167</v>
      </c>
      <c r="B49" s="26"/>
      <c r="C49" s="25" t="s">
        <v>77</v>
      </c>
      <c r="D49" s="25" t="s">
        <v>168</v>
      </c>
      <c r="E49" s="25" t="s">
        <v>79</v>
      </c>
      <c r="F49" s="27" t="n">
        <v>3</v>
      </c>
      <c r="G49" s="28"/>
      <c r="H49" s="28" t="n">
        <v>1</v>
      </c>
      <c r="I49" s="28"/>
      <c r="J49" s="28" t="n">
        <f aca="false">ROUND(G49*I49, 2)</f>
        <v>0</v>
      </c>
      <c r="K49" s="29"/>
    </row>
    <row r="50" customFormat="false" ht="19.5" hidden="false" customHeight="false" outlineLevel="2" collapsed="false">
      <c r="A50" s="25" t="s">
        <v>169</v>
      </c>
      <c r="B50" s="26" t="s">
        <v>156</v>
      </c>
      <c r="C50" s="25" t="s">
        <v>77</v>
      </c>
      <c r="D50" s="25" t="s">
        <v>170</v>
      </c>
      <c r="E50" s="25" t="s">
        <v>79</v>
      </c>
      <c r="F50" s="27" t="n">
        <v>4</v>
      </c>
      <c r="G50" s="28"/>
      <c r="H50" s="28" t="n">
        <v>1</v>
      </c>
      <c r="I50" s="28"/>
      <c r="J50" s="28" t="n">
        <f aca="false">ROUND(G50*I50, 2)</f>
        <v>0</v>
      </c>
      <c r="K50" s="29"/>
    </row>
    <row r="51" customFormat="false" ht="19.5" hidden="false" customHeight="false" outlineLevel="2" collapsed="false">
      <c r="A51" s="25" t="s">
        <v>171</v>
      </c>
      <c r="B51" s="26"/>
      <c r="C51" s="25" t="s">
        <v>77</v>
      </c>
      <c r="D51" s="25" t="s">
        <v>172</v>
      </c>
      <c r="E51" s="25" t="s">
        <v>79</v>
      </c>
      <c r="F51" s="27" t="n">
        <v>2</v>
      </c>
      <c r="G51" s="28"/>
      <c r="H51" s="28" t="n">
        <v>1</v>
      </c>
      <c r="I51" s="28"/>
      <c r="J51" s="28" t="n">
        <f aca="false">ROUND(G51*I51, 2)</f>
        <v>0</v>
      </c>
      <c r="K51" s="29"/>
    </row>
    <row r="52" customFormat="false" ht="30" hidden="false" customHeight="true" outlineLevel="2" collapsed="false">
      <c r="A52" s="25" t="s">
        <v>173</v>
      </c>
      <c r="B52" s="26" t="s">
        <v>174</v>
      </c>
      <c r="C52" s="25" t="s">
        <v>175</v>
      </c>
      <c r="D52" s="25" t="s">
        <v>176</v>
      </c>
      <c r="E52" s="25" t="s">
        <v>58</v>
      </c>
      <c r="F52" s="27" t="n">
        <v>177</v>
      </c>
      <c r="G52" s="28"/>
      <c r="H52" s="28" t="n">
        <v>1</v>
      </c>
      <c r="I52" s="28"/>
      <c r="J52" s="28" t="n">
        <f aca="false">ROUND(G52*I52, 2)</f>
        <v>0</v>
      </c>
      <c r="K52" s="29"/>
    </row>
    <row r="53" customFormat="false" ht="21.75" hidden="false" customHeight="true" outlineLevel="2" collapsed="false">
      <c r="A53" s="25" t="s">
        <v>177</v>
      </c>
      <c r="B53" s="26" t="s">
        <v>163</v>
      </c>
      <c r="C53" s="25" t="s">
        <v>77</v>
      </c>
      <c r="D53" s="25" t="s">
        <v>178</v>
      </c>
      <c r="E53" s="25" t="s">
        <v>79</v>
      </c>
      <c r="F53" s="27" t="n">
        <v>2</v>
      </c>
      <c r="G53" s="28"/>
      <c r="H53" s="28" t="n">
        <v>1</v>
      </c>
      <c r="I53" s="28"/>
      <c r="J53" s="28" t="n">
        <f aca="false">ROUND(G53*I53, 2)</f>
        <v>0</v>
      </c>
      <c r="K53" s="29"/>
    </row>
    <row r="54" customFormat="false" ht="33" hidden="false" customHeight="false" outlineLevel="1" collapsed="false">
      <c r="A54" s="22" t="s">
        <v>14</v>
      </c>
      <c r="B54" s="23"/>
      <c r="C54" s="22" t="s">
        <v>45</v>
      </c>
      <c r="D54" s="22" t="s">
        <v>29</v>
      </c>
      <c r="E54" s="23"/>
      <c r="F54" s="23"/>
      <c r="G54" s="23"/>
      <c r="H54" s="23"/>
      <c r="I54" s="23"/>
      <c r="J54" s="24" t="n">
        <f aca="false">SUM(J55:J61)</f>
        <v>0</v>
      </c>
      <c r="K54" s="23"/>
    </row>
    <row r="55" customFormat="false" ht="21.75" hidden="false" customHeight="true" outlineLevel="2" collapsed="false">
      <c r="A55" s="25" t="s">
        <v>179</v>
      </c>
      <c r="B55" s="30"/>
      <c r="C55" s="25" t="s">
        <v>77</v>
      </c>
      <c r="D55" s="25" t="s">
        <v>180</v>
      </c>
      <c r="E55" s="25" t="s">
        <v>79</v>
      </c>
      <c r="F55" s="27" t="n">
        <v>10</v>
      </c>
      <c r="G55" s="28"/>
      <c r="H55" s="28" t="n">
        <v>1</v>
      </c>
      <c r="I55" s="28"/>
      <c r="J55" s="28" t="n">
        <f aca="false">ROUND(G55*I55, 2)</f>
        <v>0</v>
      </c>
      <c r="K55" s="29"/>
    </row>
    <row r="56" customFormat="false" ht="19.5" hidden="false" customHeight="false" outlineLevel="2" collapsed="false">
      <c r="A56" s="25" t="s">
        <v>181</v>
      </c>
      <c r="B56" s="30"/>
      <c r="C56" s="25" t="s">
        <v>77</v>
      </c>
      <c r="D56" s="25" t="s">
        <v>182</v>
      </c>
      <c r="E56" s="25" t="s">
        <v>79</v>
      </c>
      <c r="F56" s="27" t="n">
        <v>3</v>
      </c>
      <c r="G56" s="28"/>
      <c r="H56" s="28" t="n">
        <v>1</v>
      </c>
      <c r="I56" s="28"/>
      <c r="J56" s="28" t="n">
        <f aca="false">ROUND(G56*I56, 2)</f>
        <v>0</v>
      </c>
      <c r="K56" s="29"/>
    </row>
    <row r="57" customFormat="false" ht="19.5" hidden="false" customHeight="false" outlineLevel="2" collapsed="false">
      <c r="A57" s="25" t="s">
        <v>183</v>
      </c>
      <c r="B57" s="30"/>
      <c r="C57" s="25" t="s">
        <v>77</v>
      </c>
      <c r="D57" s="25" t="s">
        <v>184</v>
      </c>
      <c r="E57" s="25" t="s">
        <v>54</v>
      </c>
      <c r="F57" s="27" t="n">
        <v>180</v>
      </c>
      <c r="G57" s="28"/>
      <c r="H57" s="28" t="n">
        <v>1</v>
      </c>
      <c r="I57" s="28"/>
      <c r="J57" s="28" t="n">
        <f aca="false">ROUND(G57*I57, 2)</f>
        <v>0</v>
      </c>
      <c r="K57" s="29"/>
    </row>
    <row r="58" customFormat="false" ht="19.5" hidden="false" customHeight="false" outlineLevel="2" collapsed="false">
      <c r="A58" s="25" t="s">
        <v>185</v>
      </c>
      <c r="B58" s="30"/>
      <c r="C58" s="25" t="s">
        <v>77</v>
      </c>
      <c r="D58" s="25" t="s">
        <v>186</v>
      </c>
      <c r="E58" s="25" t="s">
        <v>54</v>
      </c>
      <c r="F58" s="27" t="n">
        <v>62</v>
      </c>
      <c r="G58" s="28"/>
      <c r="H58" s="28" t="n">
        <v>1</v>
      </c>
      <c r="I58" s="28"/>
      <c r="J58" s="28" t="n">
        <f aca="false">ROUND(G58*I58, 2)</f>
        <v>0</v>
      </c>
      <c r="K58" s="29"/>
    </row>
    <row r="59" customFormat="false" ht="19.5" hidden="false" customHeight="false" outlineLevel="2" collapsed="false">
      <c r="A59" s="25" t="s">
        <v>187</v>
      </c>
      <c r="B59" s="30"/>
      <c r="C59" s="25" t="s">
        <v>77</v>
      </c>
      <c r="D59" s="25" t="s">
        <v>188</v>
      </c>
      <c r="E59" s="25" t="s">
        <v>79</v>
      </c>
      <c r="F59" s="27" t="n">
        <v>1</v>
      </c>
      <c r="G59" s="28"/>
      <c r="H59" s="28" t="n">
        <v>1</v>
      </c>
      <c r="I59" s="28"/>
      <c r="J59" s="28" t="n">
        <f aca="false">ROUND(G59*I59, 2)</f>
        <v>0</v>
      </c>
      <c r="K59" s="29"/>
    </row>
    <row r="60" customFormat="false" ht="19.5" hidden="false" customHeight="false" outlineLevel="2" collapsed="false">
      <c r="A60" s="25" t="s">
        <v>189</v>
      </c>
      <c r="B60" s="30"/>
      <c r="C60" s="25" t="s">
        <v>77</v>
      </c>
      <c r="D60" s="25" t="s">
        <v>190</v>
      </c>
      <c r="E60" s="25" t="s">
        <v>54</v>
      </c>
      <c r="F60" s="27" t="n">
        <v>134</v>
      </c>
      <c r="G60" s="28"/>
      <c r="H60" s="28" t="n">
        <v>1</v>
      </c>
      <c r="I60" s="28"/>
      <c r="J60" s="28" t="n">
        <f aca="false">ROUND(G60*I60, 2)</f>
        <v>0</v>
      </c>
      <c r="K60" s="29"/>
    </row>
    <row r="61" customFormat="false" ht="19.5" hidden="false" customHeight="false" outlineLevel="2" collapsed="false">
      <c r="A61" s="25" t="s">
        <v>191</v>
      </c>
      <c r="B61" s="30"/>
      <c r="C61" s="25" t="s">
        <v>77</v>
      </c>
      <c r="D61" s="25" t="s">
        <v>192</v>
      </c>
      <c r="E61" s="25" t="s">
        <v>79</v>
      </c>
      <c r="F61" s="27" t="n">
        <v>7</v>
      </c>
      <c r="G61" s="28"/>
      <c r="H61" s="28" t="n">
        <v>1</v>
      </c>
      <c r="I61" s="28"/>
      <c r="J61" s="28" t="n">
        <f aca="false">ROUND(G61*I61, 2)</f>
        <v>0</v>
      </c>
      <c r="K61" s="29"/>
    </row>
  </sheetData>
  <mergeCells count="4">
    <mergeCell ref="A1:K1"/>
    <mergeCell ref="A2:K2"/>
    <mergeCell ref="A3:B3"/>
    <mergeCell ref="A4:B4"/>
  </mergeCells>
  <printOptions headings="false" gridLines="false" gridLinesSet="true" horizontalCentered="false" verticalCentered="false"/>
  <pageMargins left="0.39375" right="0.39375" top="0.669444444444444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59</TotalTime>
  <Application>LibreOffice/6.0.2.1$Windows_X86_64 LibreOffice_project/f7f06a8f319e4b62f9bc5095aa112a65d2f3ac89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2020-06-24T14:51:04Z</dcterms:created>
  <dc:creator/>
  <dc:description/>
  <dc:language>pl-PL</dc:language>
  <cp:lastModifiedBy/>
  <dcterms:modified xsi:type="dcterms:W3CDTF">2020-06-25T09:12:13Z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</vt:lpwstr>
  </property>
</Properties>
</file>